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ruipower-my.sharepoint.com/personal/jason_wang_zruipower_cn/Documents/Download/Stored Energy美国客户文件共享/Homegrid Powered by Lithion/"/>
    </mc:Choice>
  </mc:AlternateContent>
  <xr:revisionPtr revIDLastSave="313" documentId="8_{B85662EF-97AF-4719-9967-B7F6432B5AF2}" xr6:coauthVersionLast="47" xr6:coauthVersionMax="47" xr10:uidLastSave="{4A1C1781-8BD3-4F97-8A53-A9BB9A568392}"/>
  <bookViews>
    <workbookView xWindow="-110" yWindow="-110" windowWidth="21820" windowHeight="13900" xr2:uid="{146949F3-B34B-425E-9809-B47708C3F1F6}"/>
  </bookViews>
  <sheets>
    <sheet name="Outba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E56" i="1"/>
  <c r="D12" i="1"/>
  <c r="D11" i="1"/>
  <c r="E16" i="1"/>
  <c r="E10" i="1"/>
  <c r="E8" i="1"/>
  <c r="E4" i="1"/>
  <c r="E3" i="1"/>
  <c r="D20" i="1"/>
  <c r="F20" i="1" s="1"/>
  <c r="D19" i="1"/>
  <c r="F19" i="1" s="1"/>
  <c r="F18" i="1"/>
  <c r="D17" i="1"/>
  <c r="F17" i="1" s="1"/>
  <c r="F16" i="1"/>
  <c r="F15" i="1"/>
  <c r="D14" i="1"/>
  <c r="F14" i="1" s="1"/>
  <c r="D13" i="1"/>
  <c r="F13" i="1" s="1"/>
  <c r="F10" i="1"/>
  <c r="D9" i="1"/>
  <c r="F9" i="1" s="1"/>
  <c r="F8" i="1"/>
  <c r="D5" i="1"/>
  <c r="F5" i="1" s="1"/>
  <c r="F4" i="1"/>
  <c r="F3" i="1"/>
  <c r="F12" i="1" l="1"/>
  <c r="E12" i="1"/>
  <c r="F11" i="1"/>
  <c r="E11" i="1"/>
  <c r="E9" i="1"/>
  <c r="E5" i="1"/>
  <c r="E13" i="1"/>
  <c r="E14" i="1"/>
  <c r="E19" i="1"/>
  <c r="E15" i="1"/>
  <c r="E17" i="1"/>
  <c r="E18" i="1"/>
  <c r="E20" i="1"/>
</calcChain>
</file>

<file path=xl/sharedStrings.xml><?xml version="1.0" encoding="utf-8"?>
<sst xmlns="http://schemas.openxmlformats.org/spreadsheetml/2006/main" count="162" uniqueCount="113">
  <si>
    <t>Inverter</t>
  </si>
  <si>
    <t>Absorb Voltage and Time</t>
  </si>
  <si>
    <t>Float Voltage and Time</t>
  </si>
  <si>
    <t>Re-float Voltage</t>
  </si>
  <si>
    <t>Re-Bulk Voltage</t>
  </si>
  <si>
    <t>Low Battery Cut-Out Voltage</t>
  </si>
  <si>
    <t>LBCO Delay</t>
  </si>
  <si>
    <t>Low Battery Cut-in Voltage</t>
  </si>
  <si>
    <t>High Battery Cut-Out Voltage</t>
  </si>
  <si>
    <t>HBCO Delay</t>
  </si>
  <si>
    <t>High Battery Cut-in Voltage</t>
  </si>
  <si>
    <t>Temp Sensors</t>
  </si>
  <si>
    <t>Maximum SOC</t>
  </si>
  <si>
    <t>Minimum SOC</t>
  </si>
  <si>
    <t>Absorb Charge</t>
  </si>
  <si>
    <t>Timed</t>
  </si>
  <si>
    <t>Absorb Voltage</t>
  </si>
  <si>
    <t>Absorb Time</t>
  </si>
  <si>
    <t>Float Charge</t>
  </si>
  <si>
    <t>Disabled</t>
  </si>
  <si>
    <t>Float Voltage</t>
  </si>
  <si>
    <t>Can be left at default</t>
  </si>
  <si>
    <t>Float Time</t>
  </si>
  <si>
    <t>Re-bulk Voltage</t>
  </si>
  <si>
    <t>Equalize Voltage</t>
  </si>
  <si>
    <t>Minimum Equalize Time</t>
  </si>
  <si>
    <t>Max Charge Current (Adc)</t>
  </si>
  <si>
    <t>Max Discharge Current (Adc)</t>
  </si>
  <si>
    <t>Grid Charge Limit (kW)</t>
  </si>
  <si>
    <t>Low Battery Cutout</t>
  </si>
  <si>
    <t>50 Vdc</t>
  </si>
  <si>
    <t>Low Battery  Restart</t>
  </si>
  <si>
    <t>High Battery Cutout</t>
  </si>
  <si>
    <t>High Battery Cut-in</t>
  </si>
  <si>
    <t>Battery Series</t>
  </si>
  <si>
    <t>Battery Model Number</t>
  </si>
  <si>
    <t>Battery Description</t>
  </si>
  <si>
    <t>Battery Total Amp-Hours</t>
  </si>
  <si>
    <t>Charge Efficiency Factor</t>
  </si>
  <si>
    <t>Absorb End Amps</t>
  </si>
  <si>
    <t>Rebulk Voltage</t>
  </si>
  <si>
    <t>DC Current Limit </t>
  </si>
  <si>
    <t>FM60/80/100 Charge Controller Settings</t>
    <phoneticPr fontId="1" type="noConversion"/>
  </si>
  <si>
    <t>Radian / FXR / VFXR Inverter Settings</t>
    <phoneticPr fontId="1" type="noConversion"/>
  </si>
  <si>
    <t xml:space="preserve">(Disable the Float charge by setting Float Time to 0) </t>
    <phoneticPr fontId="1" type="noConversion"/>
  </si>
  <si>
    <t>Re-float Voltage</t>
    <phoneticPr fontId="1" type="noConversion"/>
  </si>
  <si>
    <t>50.8 Vdc</t>
    <phoneticPr fontId="1" type="noConversion"/>
  </si>
  <si>
    <t>47.6 Vdc</t>
    <phoneticPr fontId="1" type="noConversion"/>
  </si>
  <si>
    <t>56 Vdc/ 0.1hr</t>
    <phoneticPr fontId="1" type="noConversion"/>
  </si>
  <si>
    <t>52.5 Vdc/ 0.1hr</t>
    <phoneticPr fontId="1" type="noConversion"/>
  </si>
  <si>
    <t>EQ Voltage and Time</t>
    <phoneticPr fontId="1" type="noConversion"/>
  </si>
  <si>
    <t xml:space="preserve">(Disable the Equalization charge by setting EQ Time to 0) </t>
    <phoneticPr fontId="1" type="noConversion"/>
  </si>
  <si>
    <t>Compact Series</t>
    <phoneticPr fontId="1" type="noConversion"/>
  </si>
  <si>
    <t>Stack'd Series</t>
    <phoneticPr fontId="1" type="noConversion"/>
  </si>
  <si>
    <t>54V</t>
    <phoneticPr fontId="1" type="noConversion"/>
  </si>
  <si>
    <t>50.7V</t>
    <phoneticPr fontId="1" type="noConversion"/>
  </si>
  <si>
    <t>56.8V</t>
    <phoneticPr fontId="1" type="noConversion"/>
  </si>
  <si>
    <t>53.2V</t>
    <phoneticPr fontId="1" type="noConversion"/>
  </si>
  <si>
    <t>50V</t>
    <phoneticPr fontId="1" type="noConversion"/>
  </si>
  <si>
    <t>130 seconds</t>
    <phoneticPr fontId="1" type="noConversion"/>
  </si>
  <si>
    <t>46.9V</t>
    <phoneticPr fontId="1" type="noConversion"/>
  </si>
  <si>
    <t>48.7V</t>
    <phoneticPr fontId="1" type="noConversion"/>
  </si>
  <si>
    <t>52V</t>
    <phoneticPr fontId="1" type="noConversion"/>
  </si>
  <si>
    <t xml:space="preserve">AC Charger Limit in AC @240VAC </t>
    <phoneticPr fontId="1" type="noConversion"/>
  </si>
  <si>
    <t>(Limited to 70Aac per Homegrid Controller)</t>
    <phoneticPr fontId="1" type="noConversion"/>
  </si>
  <si>
    <t>Default</t>
    <phoneticPr fontId="1" type="noConversion"/>
  </si>
  <si>
    <t>10 seconds</t>
    <phoneticPr fontId="1" type="noConversion"/>
  </si>
  <si>
    <t>Sell_RE Voltage</t>
    <phoneticPr fontId="1" type="noConversion"/>
  </si>
  <si>
    <t>Outback Skybox Settings under the Custom choice</t>
    <phoneticPr fontId="1" type="noConversion"/>
  </si>
  <si>
    <t>00:06 hr</t>
    <phoneticPr fontId="1" type="noConversion"/>
  </si>
  <si>
    <t>56 Vdc</t>
    <phoneticPr fontId="1" type="noConversion"/>
  </si>
  <si>
    <t>52.5 Vdc</t>
    <phoneticPr fontId="1" type="noConversion"/>
  </si>
  <si>
    <t>00:00 hr</t>
    <phoneticPr fontId="1" type="noConversion"/>
  </si>
  <si>
    <t>25 Aac per Compact</t>
    <phoneticPr fontId="1" type="noConversion"/>
  </si>
  <si>
    <t>23 Aac per module</t>
    <phoneticPr fontId="1" type="noConversion"/>
  </si>
  <si>
    <t>100Adc per Compact</t>
    <phoneticPr fontId="1" type="noConversion"/>
  </si>
  <si>
    <t>100Adc per module</t>
    <phoneticPr fontId="1" type="noConversion"/>
  </si>
  <si>
    <t>46.9 Vdc</t>
    <phoneticPr fontId="1" type="noConversion"/>
  </si>
  <si>
    <t>52 Vdc</t>
    <phoneticPr fontId="1" type="noConversion"/>
  </si>
  <si>
    <t>48.7 Vdc</t>
    <phoneticPr fontId="1" type="noConversion"/>
  </si>
  <si>
    <t>56.8 Vdc</t>
    <phoneticPr fontId="1" type="noConversion"/>
  </si>
  <si>
    <t>53.2 Vdc</t>
    <phoneticPr fontId="1" type="noConversion"/>
  </si>
  <si>
    <t>54 Vdc</t>
    <phoneticPr fontId="1" type="noConversion"/>
  </si>
  <si>
    <t>Homegrid</t>
    <phoneticPr fontId="1" type="noConversion"/>
  </si>
  <si>
    <t>100Ah per Compact</t>
    <phoneticPr fontId="1" type="noConversion"/>
  </si>
  <si>
    <t>100Ah per module</t>
    <phoneticPr fontId="1" type="noConversion"/>
  </si>
  <si>
    <t>Charge Controller</t>
    <phoneticPr fontId="1" type="noConversion"/>
  </si>
  <si>
    <t>56.3V, 0.1 hours</t>
    <phoneticPr fontId="1" type="noConversion"/>
  </si>
  <si>
    <t>52.8V, 0.1 hours</t>
    <phoneticPr fontId="1" type="noConversion"/>
  </si>
  <si>
    <t>51.2 Vdc</t>
    <phoneticPr fontId="1" type="noConversion"/>
  </si>
  <si>
    <t>48 Vdc</t>
    <phoneticPr fontId="1" type="noConversion"/>
  </si>
  <si>
    <t>100A per Compact ÷ # of Outback controllers</t>
    <phoneticPr fontId="1" type="noConversion"/>
  </si>
  <si>
    <t>(Limited to 300Adc per Homegrid Controller)</t>
    <phoneticPr fontId="1" type="noConversion"/>
  </si>
  <si>
    <t>100A per battery ÷ # of Outback controllers</t>
    <phoneticPr fontId="1" type="noConversion"/>
  </si>
  <si>
    <t>(Limited to 300Adc per Homegrid Controller ÷ # of Outback controllers)</t>
    <phoneticPr fontId="1" type="noConversion"/>
  </si>
  <si>
    <t>Battery Ah</t>
    <phoneticPr fontId="1" type="noConversion"/>
  </si>
  <si>
    <r>
      <rPr>
        <sz val="12"/>
        <rFont val="Arial"/>
        <family val="2"/>
      </rPr>
      <t>FN-DC</t>
    </r>
    <phoneticPr fontId="1" type="noConversion"/>
  </si>
  <si>
    <r>
      <rPr>
        <sz val="12"/>
        <rFont val="Arial"/>
        <family val="2"/>
      </rPr>
      <t>Charged Voltage</t>
    </r>
  </si>
  <si>
    <r>
      <rPr>
        <sz val="12"/>
        <rFont val="Arial"/>
        <family val="2"/>
      </rPr>
      <t>Charged Time</t>
    </r>
  </si>
  <si>
    <r>
      <rPr>
        <sz val="12"/>
        <rFont val="Arial"/>
        <family val="2"/>
      </rPr>
      <t>Charged Return Amps</t>
    </r>
  </si>
  <si>
    <r>
      <rPr>
        <sz val="12"/>
        <rFont val="Arial"/>
        <family val="2"/>
      </rPr>
      <t>FN-DC Advanced</t>
    </r>
    <phoneticPr fontId="1" type="noConversion"/>
  </si>
  <si>
    <r>
      <rPr>
        <sz val="12"/>
        <rFont val="Arial"/>
        <family val="2"/>
      </rPr>
      <t>FN-DC Advanced</t>
    </r>
  </si>
  <si>
    <t>Low SOC Warning = 20%</t>
    <phoneticPr fontId="1" type="noConversion"/>
  </si>
  <si>
    <t>Critical SOC Warning = 10%</t>
    <phoneticPr fontId="1" type="noConversion"/>
  </si>
  <si>
    <t>MATE3s</t>
    <phoneticPr fontId="1" type="noConversion"/>
  </si>
  <si>
    <t>1 min</t>
    <phoneticPr fontId="1" type="noConversion"/>
  </si>
  <si>
    <t>2 Adc</t>
  </si>
  <si>
    <t>2 Adc</t>
    <phoneticPr fontId="1" type="noConversion"/>
  </si>
  <si>
    <t>Do not use temperature sensors / reduce any temperature coefficients to as close to zero as allowed</t>
    <phoneticPr fontId="1" type="noConversion"/>
  </si>
  <si>
    <t>Disabled</t>
    <phoneticPr fontId="1" type="noConversion"/>
  </si>
  <si>
    <t>Can be left at default</t>
    <phoneticPr fontId="1" type="noConversion"/>
  </si>
  <si>
    <t>Site specific</t>
    <phoneticPr fontId="1" type="noConversion"/>
  </si>
  <si>
    <t>Custom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</si>
</sst>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04FE-8E4B-4F5A-8EF1-B9B9F77A5A3F}">
  <dimension ref="A1:F70"/>
  <sheetViews>
    <sheetView tabSelected="1" workbookViewId="0"/>
  </sheetViews>
  <sheetFormatPr defaultRowHeight="15.5" x14ac:dyDescent="0.3"/>
  <cols>
    <col min="1" max="1" width="34.58203125" style="33" customWidth="1"/>
    <col min="2" max="3" width="41.1640625" style="32" customWidth="1"/>
    <col min="4" max="6" width="8.6640625" style="33" hidden="1" customWidth="1"/>
    <col min="7" max="7" width="0" style="33" hidden="1" customWidth="1"/>
    <col min="8" max="16384" width="8.6640625" style="33"/>
  </cols>
  <sheetData>
    <row r="1" spans="1:6" ht="16" thickBot="1" x14ac:dyDescent="0.35">
      <c r="A1" s="1" t="s">
        <v>43</v>
      </c>
    </row>
    <row r="2" spans="1:6" ht="16" thickBot="1" x14ac:dyDescent="0.35">
      <c r="A2" s="2" t="s">
        <v>0</v>
      </c>
      <c r="B2" s="3" t="s">
        <v>52</v>
      </c>
      <c r="C2" s="3" t="s">
        <v>53</v>
      </c>
    </row>
    <row r="3" spans="1:6" ht="16" thickBot="1" x14ac:dyDescent="0.35">
      <c r="A3" s="4" t="s">
        <v>1</v>
      </c>
      <c r="B3" s="5" t="s">
        <v>48</v>
      </c>
      <c r="C3" s="5" t="s">
        <v>49</v>
      </c>
      <c r="D3" s="33">
        <v>3.5</v>
      </c>
      <c r="E3" s="33">
        <f>D3*16</f>
        <v>56</v>
      </c>
      <c r="F3" s="33">
        <f>D3*15</f>
        <v>52.5</v>
      </c>
    </row>
    <row r="4" spans="1:6" x14ac:dyDescent="0.3">
      <c r="A4" s="6" t="s">
        <v>2</v>
      </c>
      <c r="B4" s="7" t="s">
        <v>65</v>
      </c>
      <c r="C4" s="8"/>
      <c r="D4" s="33">
        <v>3.45</v>
      </c>
      <c r="E4" s="33">
        <f t="shared" ref="E4:E20" si="0">D4*16</f>
        <v>55.2</v>
      </c>
      <c r="F4" s="33">
        <f t="shared" ref="F4:F20" si="1">D4*15</f>
        <v>51.75</v>
      </c>
    </row>
    <row r="5" spans="1:6" ht="16" thickBot="1" x14ac:dyDescent="0.35">
      <c r="A5" s="9"/>
      <c r="B5" s="10" t="s">
        <v>44</v>
      </c>
      <c r="C5" s="11"/>
      <c r="D5" s="33" t="e">
        <f>#REF!/16</f>
        <v>#REF!</v>
      </c>
      <c r="E5" s="33" t="e">
        <f t="shared" si="0"/>
        <v>#REF!</v>
      </c>
      <c r="F5" s="33" t="e">
        <f t="shared" si="1"/>
        <v>#REF!</v>
      </c>
    </row>
    <row r="6" spans="1:6" x14ac:dyDescent="0.3">
      <c r="A6" s="12" t="s">
        <v>50</v>
      </c>
      <c r="B6" s="7" t="s">
        <v>65</v>
      </c>
      <c r="C6" s="8"/>
    </row>
    <row r="7" spans="1:6" ht="16" thickBot="1" x14ac:dyDescent="0.35">
      <c r="A7" s="13"/>
      <c r="B7" s="14" t="s">
        <v>51</v>
      </c>
      <c r="C7" s="11"/>
    </row>
    <row r="8" spans="1:6" x14ac:dyDescent="0.3">
      <c r="A8" s="6" t="s">
        <v>45</v>
      </c>
      <c r="B8" s="7" t="s">
        <v>65</v>
      </c>
      <c r="C8" s="8"/>
      <c r="D8" s="33">
        <v>3.3</v>
      </c>
      <c r="E8" s="33">
        <f t="shared" si="0"/>
        <v>52.8</v>
      </c>
      <c r="F8" s="33">
        <f t="shared" si="1"/>
        <v>49.5</v>
      </c>
    </row>
    <row r="9" spans="1:6" ht="16" thickBot="1" x14ac:dyDescent="0.35">
      <c r="A9" s="9"/>
      <c r="B9" s="15" t="s">
        <v>44</v>
      </c>
      <c r="C9" s="16"/>
      <c r="D9" s="33" t="e">
        <f>#REF!/16</f>
        <v>#REF!</v>
      </c>
      <c r="E9" s="33" t="e">
        <f t="shared" si="0"/>
        <v>#REF!</v>
      </c>
      <c r="F9" s="33" t="e">
        <f t="shared" si="1"/>
        <v>#REF!</v>
      </c>
    </row>
    <row r="10" spans="1:6" ht="16" thickBot="1" x14ac:dyDescent="0.35">
      <c r="A10" s="17" t="s">
        <v>4</v>
      </c>
      <c r="B10" s="18" t="s">
        <v>46</v>
      </c>
      <c r="C10" s="18" t="s">
        <v>47</v>
      </c>
      <c r="D10" s="33">
        <v>3.1749999999999998</v>
      </c>
      <c r="E10" s="33">
        <f t="shared" si="0"/>
        <v>50.8</v>
      </c>
      <c r="F10" s="33">
        <f t="shared" si="1"/>
        <v>47.625</v>
      </c>
    </row>
    <row r="11" spans="1:6" ht="16" thickBot="1" x14ac:dyDescent="0.35">
      <c r="A11" s="19" t="s">
        <v>63</v>
      </c>
      <c r="B11" s="20" t="s">
        <v>73</v>
      </c>
      <c r="C11" s="21" t="s">
        <v>74</v>
      </c>
      <c r="D11" s="33" t="e">
        <f>#REF!/0.85</f>
        <v>#REF!</v>
      </c>
      <c r="E11" s="33" t="e">
        <f>D11/240</f>
        <v>#REF!</v>
      </c>
      <c r="F11" s="33" t="e">
        <f>D11/120</f>
        <v>#REF!</v>
      </c>
    </row>
    <row r="12" spans="1:6" ht="16" thickBot="1" x14ac:dyDescent="0.35">
      <c r="A12" s="19"/>
      <c r="B12" s="20"/>
      <c r="C12" s="22" t="s">
        <v>64</v>
      </c>
      <c r="D12" s="33" t="e">
        <f>#REF!/0.85</f>
        <v>#REF!</v>
      </c>
      <c r="E12" s="33" t="e">
        <f>D12/240</f>
        <v>#REF!</v>
      </c>
      <c r="F12" s="33" t="e">
        <f>D12/120</f>
        <v>#REF!</v>
      </c>
    </row>
    <row r="13" spans="1:6" ht="16" thickBot="1" x14ac:dyDescent="0.35">
      <c r="A13" s="23" t="s">
        <v>5</v>
      </c>
      <c r="B13" s="5" t="s">
        <v>58</v>
      </c>
      <c r="C13" s="5" t="s">
        <v>60</v>
      </c>
      <c r="D13" s="33" t="e">
        <f>#REF!/16</f>
        <v>#REF!</v>
      </c>
      <c r="E13" s="33" t="e">
        <f t="shared" si="0"/>
        <v>#REF!</v>
      </c>
      <c r="F13" s="33" t="e">
        <f t="shared" si="1"/>
        <v>#REF!</v>
      </c>
    </row>
    <row r="14" spans="1:6" ht="16" thickBot="1" x14ac:dyDescent="0.35">
      <c r="A14" s="4" t="s">
        <v>6</v>
      </c>
      <c r="B14" s="34" t="s">
        <v>59</v>
      </c>
      <c r="C14" s="35"/>
      <c r="D14" s="33" t="e">
        <f>#REF!/16</f>
        <v>#REF!</v>
      </c>
      <c r="E14" s="33" t="e">
        <f t="shared" si="0"/>
        <v>#REF!</v>
      </c>
      <c r="F14" s="33" t="e">
        <f t="shared" si="1"/>
        <v>#REF!</v>
      </c>
    </row>
    <row r="15" spans="1:6" ht="16" thickBot="1" x14ac:dyDescent="0.35">
      <c r="A15" s="4" t="s">
        <v>7</v>
      </c>
      <c r="B15" s="5" t="s">
        <v>62</v>
      </c>
      <c r="C15" s="5" t="s">
        <v>61</v>
      </c>
      <c r="D15" s="33">
        <v>3.25</v>
      </c>
      <c r="E15" s="33">
        <f t="shared" si="0"/>
        <v>52</v>
      </c>
      <c r="F15" s="33">
        <f t="shared" si="1"/>
        <v>48.75</v>
      </c>
    </row>
    <row r="16" spans="1:6" ht="16" thickBot="1" x14ac:dyDescent="0.35">
      <c r="A16" s="4" t="s">
        <v>8</v>
      </c>
      <c r="B16" s="5" t="s">
        <v>56</v>
      </c>
      <c r="C16" s="5" t="s">
        <v>57</v>
      </c>
      <c r="D16" s="33">
        <v>3.55</v>
      </c>
      <c r="E16" s="33">
        <f t="shared" si="0"/>
        <v>56.8</v>
      </c>
      <c r="F16" s="33">
        <f t="shared" si="1"/>
        <v>53.25</v>
      </c>
    </row>
    <row r="17" spans="1:6" ht="16" thickBot="1" x14ac:dyDescent="0.35">
      <c r="A17" s="4" t="s">
        <v>9</v>
      </c>
      <c r="B17" s="34" t="s">
        <v>66</v>
      </c>
      <c r="C17" s="35"/>
      <c r="D17" s="33" t="e">
        <f>#REF!/16</f>
        <v>#REF!</v>
      </c>
      <c r="E17" s="33" t="e">
        <f t="shared" si="0"/>
        <v>#REF!</v>
      </c>
      <c r="F17" s="33" t="e">
        <f t="shared" si="1"/>
        <v>#REF!</v>
      </c>
    </row>
    <row r="18" spans="1:6" ht="16" thickBot="1" x14ac:dyDescent="0.35">
      <c r="A18" s="4" t="s">
        <v>10</v>
      </c>
      <c r="B18" s="5" t="s">
        <v>54</v>
      </c>
      <c r="C18" s="5" t="s">
        <v>55</v>
      </c>
      <c r="D18" s="33">
        <v>3.38</v>
      </c>
      <c r="E18" s="33">
        <f t="shared" si="0"/>
        <v>54.08</v>
      </c>
      <c r="F18" s="33">
        <f t="shared" si="1"/>
        <v>50.699999999999996</v>
      </c>
    </row>
    <row r="19" spans="1:6" ht="16" thickBot="1" x14ac:dyDescent="0.35">
      <c r="A19" s="4" t="s">
        <v>67</v>
      </c>
      <c r="B19" s="5" t="s">
        <v>54</v>
      </c>
      <c r="C19" s="5" t="s">
        <v>55</v>
      </c>
      <c r="D19" s="33" t="e">
        <f>#REF!/16</f>
        <v>#REF!</v>
      </c>
      <c r="E19" s="33" t="e">
        <f t="shared" si="0"/>
        <v>#REF!</v>
      </c>
      <c r="F19" s="33" t="e">
        <f t="shared" si="1"/>
        <v>#REF!</v>
      </c>
    </row>
    <row r="20" spans="1:6" ht="38.5" customHeight="1" thickBot="1" x14ac:dyDescent="0.35">
      <c r="A20" s="4" t="s">
        <v>11</v>
      </c>
      <c r="B20" s="34" t="s">
        <v>108</v>
      </c>
      <c r="C20" s="35"/>
      <c r="D20" s="33" t="e">
        <f>#REF!/16</f>
        <v>#REF!</v>
      </c>
      <c r="E20" s="33" t="e">
        <f t="shared" si="0"/>
        <v>#REF!</v>
      </c>
      <c r="F20" s="33" t="e">
        <f t="shared" si="1"/>
        <v>#REF!</v>
      </c>
    </row>
    <row r="22" spans="1:6" ht="16" thickBot="1" x14ac:dyDescent="0.35">
      <c r="A22" s="1" t="s">
        <v>68</v>
      </c>
    </row>
    <row r="23" spans="1:6" ht="16" thickBot="1" x14ac:dyDescent="0.35">
      <c r="A23" s="2" t="s">
        <v>0</v>
      </c>
      <c r="B23" s="3" t="s">
        <v>52</v>
      </c>
      <c r="C23" s="3" t="s">
        <v>53</v>
      </c>
    </row>
    <row r="24" spans="1:6" ht="16" thickBot="1" x14ac:dyDescent="0.35">
      <c r="A24" s="4" t="s">
        <v>12</v>
      </c>
      <c r="B24" s="39">
        <v>1</v>
      </c>
      <c r="C24" s="40"/>
    </row>
    <row r="25" spans="1:6" ht="16" thickBot="1" x14ac:dyDescent="0.35">
      <c r="A25" s="4" t="s">
        <v>13</v>
      </c>
      <c r="B25" s="39">
        <v>0.2</v>
      </c>
      <c r="C25" s="40"/>
    </row>
    <row r="26" spans="1:6" ht="16" thickBot="1" x14ac:dyDescent="0.35">
      <c r="A26" s="4" t="s">
        <v>14</v>
      </c>
      <c r="B26" s="34" t="s">
        <v>15</v>
      </c>
      <c r="C26" s="35"/>
    </row>
    <row r="27" spans="1:6" ht="16" thickBot="1" x14ac:dyDescent="0.35">
      <c r="A27" s="4" t="s">
        <v>16</v>
      </c>
      <c r="B27" s="5" t="s">
        <v>70</v>
      </c>
      <c r="C27" s="5" t="s">
        <v>71</v>
      </c>
    </row>
    <row r="28" spans="1:6" ht="16" thickBot="1" x14ac:dyDescent="0.35">
      <c r="A28" s="4" t="s">
        <v>17</v>
      </c>
      <c r="B28" s="34" t="s">
        <v>69</v>
      </c>
      <c r="C28" s="35"/>
    </row>
    <row r="29" spans="1:6" ht="16" thickBot="1" x14ac:dyDescent="0.35">
      <c r="A29" s="4" t="s">
        <v>18</v>
      </c>
      <c r="B29" s="34" t="s">
        <v>109</v>
      </c>
      <c r="C29" s="35" t="s">
        <v>19</v>
      </c>
    </row>
    <row r="30" spans="1:6" ht="16" thickBot="1" x14ac:dyDescent="0.35">
      <c r="A30" s="4" t="s">
        <v>20</v>
      </c>
      <c r="B30" s="34" t="s">
        <v>110</v>
      </c>
      <c r="C30" s="35" t="s">
        <v>21</v>
      </c>
    </row>
    <row r="31" spans="1:6" ht="16" thickBot="1" x14ac:dyDescent="0.35">
      <c r="A31" s="4" t="s">
        <v>22</v>
      </c>
      <c r="B31" s="34" t="s">
        <v>110</v>
      </c>
      <c r="C31" s="35" t="s">
        <v>21</v>
      </c>
    </row>
    <row r="32" spans="1:6" ht="16" thickBot="1" x14ac:dyDescent="0.35">
      <c r="A32" s="4" t="s">
        <v>3</v>
      </c>
      <c r="B32" s="34" t="s">
        <v>110</v>
      </c>
      <c r="C32" s="35" t="s">
        <v>21</v>
      </c>
    </row>
    <row r="33" spans="1:3" ht="16" thickBot="1" x14ac:dyDescent="0.35">
      <c r="A33" s="4" t="s">
        <v>23</v>
      </c>
      <c r="B33" s="18" t="s">
        <v>46</v>
      </c>
      <c r="C33" s="18" t="s">
        <v>47</v>
      </c>
    </row>
    <row r="34" spans="1:3" ht="16" thickBot="1" x14ac:dyDescent="0.35">
      <c r="A34" s="4" t="s">
        <v>24</v>
      </c>
      <c r="B34" s="34" t="s">
        <v>110</v>
      </c>
      <c r="C34" s="35" t="s">
        <v>21</v>
      </c>
    </row>
    <row r="35" spans="1:3" ht="16" thickBot="1" x14ac:dyDescent="0.35">
      <c r="A35" s="4" t="s">
        <v>25</v>
      </c>
      <c r="B35" s="34" t="s">
        <v>72</v>
      </c>
      <c r="C35" s="35" t="s">
        <v>72</v>
      </c>
    </row>
    <row r="36" spans="1:3" x14ac:dyDescent="0.3">
      <c r="A36" s="6" t="s">
        <v>26</v>
      </c>
      <c r="B36" s="24" t="s">
        <v>75</v>
      </c>
      <c r="C36" s="25" t="s">
        <v>76</v>
      </c>
    </row>
    <row r="37" spans="1:3" ht="16" thickBot="1" x14ac:dyDescent="0.35">
      <c r="A37" s="26"/>
      <c r="B37" s="27"/>
      <c r="C37" s="25" t="s">
        <v>92</v>
      </c>
    </row>
    <row r="38" spans="1:3" x14ac:dyDescent="0.3">
      <c r="A38" s="6" t="s">
        <v>27</v>
      </c>
      <c r="B38" s="24" t="s">
        <v>75</v>
      </c>
      <c r="C38" s="28" t="s">
        <v>76</v>
      </c>
    </row>
    <row r="39" spans="1:3" ht="16" thickBot="1" x14ac:dyDescent="0.35">
      <c r="A39" s="26"/>
      <c r="B39" s="27"/>
      <c r="C39" s="25" t="s">
        <v>92</v>
      </c>
    </row>
    <row r="40" spans="1:3" ht="16" thickBot="1" x14ac:dyDescent="0.35">
      <c r="A40" s="29" t="s">
        <v>28</v>
      </c>
      <c r="B40" s="34" t="s">
        <v>111</v>
      </c>
      <c r="C40" s="35" t="s">
        <v>111</v>
      </c>
    </row>
    <row r="41" spans="1:3" ht="16" thickBot="1" x14ac:dyDescent="0.35">
      <c r="A41" s="4" t="s">
        <v>29</v>
      </c>
      <c r="B41" s="5" t="s">
        <v>30</v>
      </c>
      <c r="C41" s="5" t="s">
        <v>77</v>
      </c>
    </row>
    <row r="42" spans="1:3" ht="16" thickBot="1" x14ac:dyDescent="0.35">
      <c r="A42" s="4" t="s">
        <v>6</v>
      </c>
      <c r="B42" s="34" t="s">
        <v>59</v>
      </c>
      <c r="C42" s="35" t="s">
        <v>59</v>
      </c>
    </row>
    <row r="43" spans="1:3" ht="16" thickBot="1" x14ac:dyDescent="0.35">
      <c r="A43" s="4" t="s">
        <v>31</v>
      </c>
      <c r="B43" s="5" t="s">
        <v>78</v>
      </c>
      <c r="C43" s="5" t="s">
        <v>79</v>
      </c>
    </row>
    <row r="44" spans="1:3" ht="16" thickBot="1" x14ac:dyDescent="0.35">
      <c r="A44" s="4" t="s">
        <v>32</v>
      </c>
      <c r="B44" s="5" t="s">
        <v>80</v>
      </c>
      <c r="C44" s="5" t="s">
        <v>81</v>
      </c>
    </row>
    <row r="45" spans="1:3" ht="16" thickBot="1" x14ac:dyDescent="0.35">
      <c r="A45" s="4" t="s">
        <v>9</v>
      </c>
      <c r="B45" s="34" t="s">
        <v>66</v>
      </c>
      <c r="C45" s="35" t="s">
        <v>66</v>
      </c>
    </row>
    <row r="46" spans="1:3" ht="16" thickBot="1" x14ac:dyDescent="0.35">
      <c r="A46" s="4" t="s">
        <v>33</v>
      </c>
      <c r="B46" s="5" t="s">
        <v>82</v>
      </c>
      <c r="C46" s="5" t="s">
        <v>55</v>
      </c>
    </row>
    <row r="47" spans="1:3" ht="16" thickBot="1" x14ac:dyDescent="0.35">
      <c r="A47" s="4" t="s">
        <v>34</v>
      </c>
      <c r="B47" s="34" t="s">
        <v>112</v>
      </c>
      <c r="C47" s="35" t="s">
        <v>112</v>
      </c>
    </row>
    <row r="48" spans="1:3" ht="16" thickBot="1" x14ac:dyDescent="0.35">
      <c r="A48" s="4" t="s">
        <v>35</v>
      </c>
      <c r="B48" s="34" t="s">
        <v>112</v>
      </c>
      <c r="C48" s="35" t="s">
        <v>112</v>
      </c>
    </row>
    <row r="49" spans="1:6" ht="16" thickBot="1" x14ac:dyDescent="0.35">
      <c r="A49" s="4" t="s">
        <v>36</v>
      </c>
      <c r="B49" s="34" t="s">
        <v>83</v>
      </c>
      <c r="C49" s="35" t="s">
        <v>83</v>
      </c>
    </row>
    <row r="50" spans="1:6" ht="16" thickBot="1" x14ac:dyDescent="0.35">
      <c r="A50" s="30" t="s">
        <v>37</v>
      </c>
      <c r="B50" s="25" t="s">
        <v>84</v>
      </c>
      <c r="C50" s="25" t="s">
        <v>85</v>
      </c>
    </row>
    <row r="51" spans="1:6" ht="16" thickBot="1" x14ac:dyDescent="0.35">
      <c r="A51" s="29" t="s">
        <v>38</v>
      </c>
      <c r="B51" s="34">
        <v>0.98</v>
      </c>
      <c r="C51" s="35">
        <v>0.96</v>
      </c>
    </row>
    <row r="52" spans="1:6" ht="16" thickBot="1" x14ac:dyDescent="0.35">
      <c r="A52" s="4" t="s">
        <v>39</v>
      </c>
      <c r="B52" s="34" t="s">
        <v>107</v>
      </c>
      <c r="C52" s="35" t="s">
        <v>107</v>
      </c>
    </row>
    <row r="54" spans="1:6" ht="16" thickBot="1" x14ac:dyDescent="0.35">
      <c r="A54" s="1" t="s">
        <v>42</v>
      </c>
    </row>
    <row r="55" spans="1:6" ht="16" thickBot="1" x14ac:dyDescent="0.35">
      <c r="A55" s="2" t="s">
        <v>86</v>
      </c>
      <c r="B55" s="3" t="s">
        <v>52</v>
      </c>
      <c r="C55" s="3" t="s">
        <v>53</v>
      </c>
    </row>
    <row r="56" spans="1:6" ht="16" thickBot="1" x14ac:dyDescent="0.35">
      <c r="A56" s="4" t="s">
        <v>1</v>
      </c>
      <c r="B56" s="5" t="s">
        <v>87</v>
      </c>
      <c r="C56" s="5" t="s">
        <v>88</v>
      </c>
      <c r="D56" s="33">
        <v>3.52</v>
      </c>
      <c r="E56" s="33">
        <f>D56*16</f>
        <v>56.32</v>
      </c>
      <c r="F56" s="33">
        <f>D56*15</f>
        <v>52.8</v>
      </c>
    </row>
    <row r="57" spans="1:6" ht="16" thickBot="1" x14ac:dyDescent="0.35">
      <c r="A57" s="4" t="s">
        <v>20</v>
      </c>
      <c r="B57" s="5" t="s">
        <v>54</v>
      </c>
      <c r="C57" s="5" t="s">
        <v>55</v>
      </c>
    </row>
    <row r="58" spans="1:6" ht="16" thickBot="1" x14ac:dyDescent="0.35">
      <c r="A58" s="4" t="s">
        <v>40</v>
      </c>
      <c r="B58" s="18" t="s">
        <v>89</v>
      </c>
      <c r="C58" s="18" t="s">
        <v>90</v>
      </c>
    </row>
    <row r="59" spans="1:6" x14ac:dyDescent="0.3">
      <c r="A59" s="6" t="s">
        <v>41</v>
      </c>
      <c r="B59" s="31" t="s">
        <v>91</v>
      </c>
      <c r="C59" s="25" t="s">
        <v>93</v>
      </c>
    </row>
    <row r="60" spans="1:6" ht="31.5" thickBot="1" x14ac:dyDescent="0.35">
      <c r="A60" s="26"/>
      <c r="B60" s="27"/>
      <c r="C60" s="25" t="s">
        <v>94</v>
      </c>
    </row>
    <row r="61" spans="1:6" ht="16" thickBot="1" x14ac:dyDescent="0.35">
      <c r="A61" s="29" t="s">
        <v>39</v>
      </c>
      <c r="B61" s="42" t="s">
        <v>106</v>
      </c>
      <c r="C61" s="41"/>
    </row>
    <row r="62" spans="1:6" ht="16" thickBot="1" x14ac:dyDescent="0.35"/>
    <row r="63" spans="1:6" ht="16" thickBot="1" x14ac:dyDescent="0.35">
      <c r="A63" s="2" t="s">
        <v>96</v>
      </c>
      <c r="B63" s="38" t="s">
        <v>52</v>
      </c>
      <c r="C63" s="38" t="s">
        <v>53</v>
      </c>
    </row>
    <row r="64" spans="1:6" ht="16" customHeight="1" thickBot="1" x14ac:dyDescent="0.35">
      <c r="A64" s="36" t="s">
        <v>95</v>
      </c>
      <c r="B64" s="18" t="s">
        <v>84</v>
      </c>
      <c r="C64" s="18" t="s">
        <v>85</v>
      </c>
    </row>
    <row r="65" spans="1:3" ht="16" thickBot="1" x14ac:dyDescent="0.35">
      <c r="A65" s="37" t="s">
        <v>97</v>
      </c>
      <c r="B65" s="5" t="s">
        <v>54</v>
      </c>
      <c r="C65" s="5" t="s">
        <v>55</v>
      </c>
    </row>
    <row r="66" spans="1:3" ht="16" thickBot="1" x14ac:dyDescent="0.35">
      <c r="A66" s="4" t="s">
        <v>98</v>
      </c>
      <c r="B66" s="43" t="s">
        <v>105</v>
      </c>
      <c r="C66" s="44"/>
    </row>
    <row r="67" spans="1:3" ht="15.5" customHeight="1" thickBot="1" x14ac:dyDescent="0.35">
      <c r="A67" s="30" t="s">
        <v>99</v>
      </c>
      <c r="B67" s="45" t="s">
        <v>107</v>
      </c>
      <c r="C67" s="46"/>
    </row>
    <row r="68" spans="1:3" ht="16" thickBot="1" x14ac:dyDescent="0.35">
      <c r="A68" s="2" t="s">
        <v>104</v>
      </c>
      <c r="B68" s="3" t="s">
        <v>52</v>
      </c>
      <c r="C68" s="3" t="s">
        <v>53</v>
      </c>
    </row>
    <row r="69" spans="1:3" ht="16" thickBot="1" x14ac:dyDescent="0.35">
      <c r="A69" s="4" t="s">
        <v>100</v>
      </c>
      <c r="B69" s="34" t="s">
        <v>102</v>
      </c>
      <c r="C69" s="35"/>
    </row>
    <row r="70" spans="1:3" ht="16" thickBot="1" x14ac:dyDescent="0.35">
      <c r="A70" s="4" t="s">
        <v>101</v>
      </c>
      <c r="B70" s="34" t="s">
        <v>103</v>
      </c>
      <c r="C70" s="35"/>
    </row>
  </sheetData>
  <mergeCells count="43">
    <mergeCell ref="B61:C61"/>
    <mergeCell ref="B66:C66"/>
    <mergeCell ref="B67:C67"/>
    <mergeCell ref="B45:C45"/>
    <mergeCell ref="B47:C47"/>
    <mergeCell ref="B48:C48"/>
    <mergeCell ref="B49:C49"/>
    <mergeCell ref="B51:C51"/>
    <mergeCell ref="B52:C52"/>
    <mergeCell ref="B31:C31"/>
    <mergeCell ref="B32:C32"/>
    <mergeCell ref="B34:C34"/>
    <mergeCell ref="B35:C35"/>
    <mergeCell ref="B40:C40"/>
    <mergeCell ref="B42:C42"/>
    <mergeCell ref="B69:C69"/>
    <mergeCell ref="B70:C70"/>
    <mergeCell ref="B14:C14"/>
    <mergeCell ref="B17:C17"/>
    <mergeCell ref="B20:C20"/>
    <mergeCell ref="B24:C24"/>
    <mergeCell ref="B25:C25"/>
    <mergeCell ref="B26:C26"/>
    <mergeCell ref="B11:B12"/>
    <mergeCell ref="B36:B37"/>
    <mergeCell ref="B38:B39"/>
    <mergeCell ref="B59:B60"/>
    <mergeCell ref="B28:C28"/>
    <mergeCell ref="B29:C29"/>
    <mergeCell ref="B30:C30"/>
    <mergeCell ref="A59:A60"/>
    <mergeCell ref="B4:C4"/>
    <mergeCell ref="B5:C5"/>
    <mergeCell ref="B8:C8"/>
    <mergeCell ref="B9:C9"/>
    <mergeCell ref="B6:C6"/>
    <mergeCell ref="B7:C7"/>
    <mergeCell ref="A6:A7"/>
    <mergeCell ref="A4:A5"/>
    <mergeCell ref="A8:A9"/>
    <mergeCell ref="A11:A12"/>
    <mergeCell ref="A36:A37"/>
    <mergeCell ref="A38:A39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Wang</dc:creator>
  <cp:lastModifiedBy>Jason Wang</cp:lastModifiedBy>
  <dcterms:created xsi:type="dcterms:W3CDTF">2022-08-15T21:02:18Z</dcterms:created>
  <dcterms:modified xsi:type="dcterms:W3CDTF">2022-08-15T23:11:34Z</dcterms:modified>
</cp:coreProperties>
</file>